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E43" i="1"/>
  <c r="E44" i="1" s="1"/>
  <c r="E72" i="1" s="1"/>
  <c r="F43" i="1"/>
  <c r="F44" i="1" s="1"/>
  <c r="F72" i="1" s="1"/>
  <c r="E51" i="1"/>
  <c r="F51" i="1"/>
  <c r="E70" i="1"/>
  <c r="F70" i="1"/>
  <c r="E71" i="1"/>
  <c r="F71" i="1"/>
  <c r="E79" i="1"/>
  <c r="F79" i="1"/>
</calcChain>
</file>

<file path=xl/sharedStrings.xml><?xml version="1.0" encoding="utf-8"?>
<sst xmlns="http://schemas.openxmlformats.org/spreadsheetml/2006/main" count="307" uniqueCount="190">
  <si>
    <t>CENTRALIZAT</t>
  </si>
  <si>
    <t>CUI: 3394252</t>
  </si>
  <si>
    <t xml:space="preserve"> </t>
  </si>
  <si>
    <t>Bilant</t>
  </si>
  <si>
    <t>Trimestrul: 1,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</si>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</sst>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432123</v>
      </c>
      <c r="F9" s="10">
        <v>378899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696801</v>
      </c>
      <c r="F10" s="10">
        <v>677374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36213871</v>
      </c>
      <c r="F11" s="10">
        <v>36230807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37342795</v>
      </c>
      <c r="F17" s="10">
        <f>F9+F10+F11+F12+F13+F15</f>
        <v>37287080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663460</v>
      </c>
      <c r="F19" s="10">
        <v>661139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505307</v>
      </c>
      <c r="F21" s="10">
        <v>503559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1970157</v>
      </c>
      <c r="F25" s="10">
        <v>2256285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1970157</v>
      </c>
      <c r="F26" s="10">
        <v>2256285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2475464</v>
      </c>
      <c r="F30" s="10">
        <f>F21+F25+F27+F29</f>
        <v>2759844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1002196</v>
      </c>
      <c r="F33" s="10">
        <v>1536541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11505</v>
      </c>
      <c r="F36" s="10">
        <v>11505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1013701</v>
      </c>
      <c r="F39" s="10">
        <f>F33+F34+F36+F37</f>
        <v>1548046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4152625</v>
      </c>
      <c r="F43" s="10">
        <f>F19+F30+F31+F39+F40+F41+F42</f>
        <v>4969029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41495420</v>
      </c>
      <c r="F44" s="10">
        <f>F17+F43</f>
        <v>42256109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0</v>
      </c>
      <c r="F51" s="10">
        <f>F47+F49+F50</f>
        <v>0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85444</v>
      </c>
      <c r="F53" s="10">
        <v>124277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85444</v>
      </c>
      <c r="F55" s="10">
        <v>124277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569218</v>
      </c>
      <c r="F57" s="10">
        <v>574867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51244</v>
      </c>
      <c r="F59" s="10">
        <v>56572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93070</v>
      </c>
      <c r="F65" s="10">
        <v>105925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53340</v>
      </c>
      <c r="F66" s="10">
        <v>72270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801072</v>
      </c>
      <c r="F70" s="10">
        <f>F53+F57+F61+F63+F64+F65+F66+F68+F69</f>
        <v>877339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801072</v>
      </c>
      <c r="F71" s="10">
        <f>F51+F70</f>
        <v>877339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40694348</v>
      </c>
      <c r="F72" s="10">
        <f>F44-F71</f>
        <v>41378770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26395947</v>
      </c>
      <c r="F74" s="10">
        <v>26395947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12416338</v>
      </c>
      <c r="F75" s="10">
        <v>14301413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1882063</v>
      </c>
      <c r="F77" s="10">
        <v>681410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40694348</v>
      </c>
      <c r="F79" s="10">
        <f>F74+F75-F76+F77-F78</f>
        <v>41378770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/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2023-05-25T09:31:29Z</dcterms:created>
  <dcterms:modified xsi:type="dcterms:W3CDTF">2023-05-25T09:31:34Z</dcterms:modified>
</cp:coreProperties>
</file>