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DEL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F30" i="1"/>
  <c r="F43" i="1" s="1"/>
  <c r="F44" i="1" s="1"/>
  <c r="E39" i="1"/>
  <c r="F39" i="1"/>
  <c r="E52" i="1"/>
  <c r="E73" i="1" s="1"/>
  <c r="F52" i="1"/>
  <c r="F73" i="1" s="1"/>
  <c r="E72" i="1"/>
  <c r="F72" i="1"/>
  <c r="E81" i="1"/>
  <c r="F81" i="1"/>
  <c r="E44" i="1" l="1"/>
  <c r="E74" i="1" s="1"/>
  <c r="F74" i="1"/>
</calcChain>
</file>

<file path=xl/sharedStrings.xml><?xml version="1.0" encoding="utf-8"?>
<sst xmlns="http://schemas.openxmlformats.org/spreadsheetml/2006/main" count="315" uniqueCount="194">
  <si>
    <t>CENTRALIZAT</t>
  </si>
  <si>
    <t>CUI: 3394252</t>
  </si>
  <si>
    <t xml:space="preserve"> </t>
  </si>
  <si>
    <t>Bilant</t>
  </si>
  <si>
    <t>Trimestrul: 4, Anul: 2024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</si>
  <si>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</si>
  <si>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</si>
  <si>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</si>
  <si>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</si>
  <si>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</si>
  <si>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</si>
  <si>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</si>
  <si>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</si>
  <si>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</si>
  <si>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</si>
  <si>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</si>
  <si>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</si>
  <si>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</si>
  <si>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</si>
  <si>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</si>
  <si>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</si>
  <si>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</si>
  <si>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</si>
  <si>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</si>
  <si>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</si>
  <si>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</si>
  <si>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</si>
  <si>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</si>
  <si>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</si>
  <si>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</si>
  <si>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</si>
  <si>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</si>
  <si>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</si>
  <si>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</si>
  <si>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</si>
  <si>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</si>
  <si>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</si>
  <si>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</si>
  <si>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</si>
  <si>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</si>
  <si>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</si>
  <si>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</si>
  <si>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</si>
  <si>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</si>
  <si>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</si>
  <si>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</si>
  <si>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</si>
  <si>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</si>
  <si>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</si>
  <si>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</si>
  <si>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</si>
  <si>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</si>
  <si>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</si>
  <si>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</si>
  <si>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</si>
  <si>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</si>
  <si>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</si>
  <si>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</si>
  <si>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</si>
  <si>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</si>
  <si>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</si>
  <si>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</si>
  <si>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</si>
  <si>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</si>
  <si>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</si>
  <si>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</si>
  <si>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</si>
  <si>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</si>
  <si>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</si>
  <si>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</si>
  <si>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</si>
  <si>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</si>
  <si>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</si>
  <si>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</si>
  <si>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</si>
  <si>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</si>
  <si>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</si>
  <si>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</si>
  <si>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</si>
  <si>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</si>
  <si>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</si>
  <si>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</si>
  <si>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</si>
  <si>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</si>
  <si>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</si>
  <si>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</si>
  <si>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</si>
  <si>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</si>
  <si>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</si>
  <si>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</si>
  <si>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</si>
  <si>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</si>
  <si>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</si>
  <si>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</si>
  <si>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</si>
  <si>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</si>
  <si>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</si>
  <si>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</si>
  <si>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</si>
  <si>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</si>
  <si>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</si>
  <si>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</si>
  <si>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</si>
  <si>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</si>
  <si>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</si>
  <si>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</si>
  <si>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</si>
  <si>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</si>
  <si>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</si>
  <si>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</si>
  <si>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</si>
  <si>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</si>
  <si>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Personal - drepturi de natură salarială suplimentare: (ct.4200201+4200202)</t>
  </si>
  <si>
    <t>52.1</t>
  </si>
  <si>
    <t>43</t>
  </si>
  <si>
    <t>Datorii comerciale (ct.4010200+4030200+ 4040200+4050200+ 4620201)</t>
  </si>
  <si>
    <t>53</t>
  </si>
  <si>
    <t>44</t>
  </si>
  <si>
    <t>Împrumuturi pe termen lung (ct.1610200+1620200+1630200+1640200+1650200 +1660201+ 1660202+1660203+ 1660204+1670201+ 1670202+1670203 +1670208 +1670209-1690200)</t>
  </si>
  <si>
    <t>54</t>
  </si>
  <si>
    <t>Provizioane (ct. 1510201+1510202+1510203+1510204+1510208)</t>
  </si>
  <si>
    <t>55</t>
  </si>
  <si>
    <t>TOTAL DATORII NECURENTE (rd.52+54+55)</t>
  </si>
  <si>
    <t>58</t>
  </si>
  <si>
    <t>47</t>
  </si>
  <si>
    <t>DATORII CURENTE - sume ce urmează a fi plătite   într-o perioadă de până la un an</t>
  </si>
  <si>
    <t>59</t>
  </si>
  <si>
    <t>48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</si>
  <si>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</si>
  <si>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</si>
  <si>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49</t>
  </si>
  <si>
    <t>Decontări privind încheierea execuţiei bugetului de stat din anul curent (ct.4890000)</t>
  </si>
  <si>
    <t>60.1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</si>
  <si>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</si>
  <si>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</si>
  <si>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</si>
  <si>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</si>
  <si>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</si>
  <si>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</si>
  <si>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</si>
  <si>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</si>
  <si>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</si>
  <si>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</si>
  <si>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</si>
  <si>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</si>
  <si>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56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</si>
  <si>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</si>
  <si>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</si>
  <si>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57</t>
  </si>
  <si>
    <t>din care: sume datorate Comisiei Europene / alti donatori (ct.4500200+4500400+4500600+4590000+ 4620103)</t>
  </si>
  <si>
    <t>66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</si>
  <si>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</si>
  <si>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</si>
  <si>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</si>
  <si>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</si>
  <si>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(ct.4210000+4230000+4260000+4260100+4270100+  4270300+ 4280101)</t>
  </si>
  <si>
    <t>72</t>
  </si>
  <si>
    <t>Personal - drepturi de natură salarială suplimentare: (ct.4200101+4200102)</t>
  </si>
  <si>
    <t>72.1</t>
  </si>
  <si>
    <t>Alte drepturi cuvenite  altor categorii de persoane (pensii, indemnizaţii de şomaj, burse) (ct.4220100+4220200+4240000+4260200+4270200+ 4270300+ 4290000+ 4380000),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</si>
  <si>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</si>
  <si>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</si>
  <si>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</si>
  <si>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</si>
  <si>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</si>
  <si>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</si>
  <si>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</si>
  <si>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</si>
  <si>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</si>
  <si>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67</t>
  </si>
  <si>
    <t>TOTAL DATORII (rd.58+78)</t>
  </si>
  <si>
    <t>79</t>
  </si>
  <si>
    <t>68</t>
  </si>
  <si>
    <t>ACTIVE NETE = TOTAL ACTIVE – TOTAL DATORII = CAPITALURI PROPRII (rd.80= rd.46-79 = rd.90)</t>
  </si>
  <si>
    <t>80</t>
  </si>
  <si>
    <t>69</t>
  </si>
  <si>
    <t>CAPITALURI PROPRII</t>
  </si>
  <si>
    <t>83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</si>
  <si>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</si>
  <si>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</si>
  <si>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</si>
  <si>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</si>
  <si>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</si>
  <si>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</si>
  <si>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</si>
  <si>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</si>
  <si>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</si>
  <si>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</si>
  <si>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</si>
  <si>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</si>
  <si>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</si>
  <si>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ESANU DORU</t>
  </si>
  <si>
    <t>CONTABIL,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</si>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</sst>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0</v>
      </c>
      <c r="F9" s="10">
        <v>0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0</v>
      </c>
      <c r="F10" s="10">
        <v>0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0</v>
      </c>
      <c r="F17" s="10">
        <f>F9+F10+F11+F12+F13+F15</f>
        <v>0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0</v>
      </c>
      <c r="F19" s="10">
        <v>0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-229163</v>
      </c>
      <c r="F21" s="10">
        <v>-207962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0</v>
      </c>
      <c r="F25" s="10">
        <v>0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0</v>
      </c>
      <c r="F26" s="10">
        <v>0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0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-229163</v>
      </c>
      <c r="F30" s="10">
        <f>F21+F25+F27+F29</f>
        <v>-207962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0</v>
      </c>
      <c r="F33" s="10">
        <v>0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0</v>
      </c>
      <c r="F36" s="10">
        <v>0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0</v>
      </c>
      <c r="F39" s="10">
        <f>F33+F34+F36+F37</f>
        <v>0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-229163</v>
      </c>
      <c r="F43" s="10">
        <f>F19+F30+F31+F39+F40+F41+F42</f>
        <v>-207962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-229163</v>
      </c>
      <c r="F44" s="10">
        <f>F17+F43</f>
        <v>-207962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22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43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ht="22.5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v>0</v>
      </c>
      <c r="F51" s="10">
        <v>0</v>
      </c>
    </row>
    <row r="52" spans="1:6" s="6" customFormat="1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>
        <f>E47+E50+E51+E48</f>
        <v>0</v>
      </c>
      <c r="F52" s="10">
        <f>F47+F50+F51+F48</f>
        <v>0</v>
      </c>
    </row>
    <row r="53" spans="1:6" s="6" customFormat="1" ht="22.5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/>
      <c r="F53" s="10"/>
    </row>
    <row r="54" spans="1:6" s="6" customFormat="1" ht="54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-229163</v>
      </c>
      <c r="F54" s="10">
        <v>-207962</v>
      </c>
    </row>
    <row r="55" spans="1:6" s="6" customFormat="1" ht="22.5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0</v>
      </c>
      <c r="F55" s="10">
        <v>0</v>
      </c>
    </row>
    <row r="56" spans="1:6" s="6" customFormat="1" ht="33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0</v>
      </c>
      <c r="F57" s="10">
        <v>0</v>
      </c>
    </row>
    <row r="58" spans="1:6" s="6" customFormat="1" ht="64.5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>
        <v>0</v>
      </c>
      <c r="F58" s="10">
        <v>0</v>
      </c>
    </row>
    <row r="59" spans="1:6" s="6" customFormat="1" x14ac:dyDescent="0.25">
      <c r="A59" s="9" t="s">
        <v>116</v>
      </c>
      <c r="B59" s="9" t="s">
        <v>116</v>
      </c>
      <c r="C59" s="9" t="s">
        <v>139</v>
      </c>
      <c r="D59" s="9" t="s">
        <v>140</v>
      </c>
      <c r="E59" s="10"/>
      <c r="F59" s="10"/>
    </row>
    <row r="60" spans="1:6" s="6" customFormat="1" ht="22.5" x14ac:dyDescent="0.25">
      <c r="A60" s="9" t="s">
        <v>119</v>
      </c>
      <c r="B60" s="9" t="s">
        <v>119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22.5" x14ac:dyDescent="0.25">
      <c r="A61" s="9" t="s">
        <v>121</v>
      </c>
      <c r="B61" s="9" t="s">
        <v>121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96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22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64.5" x14ac:dyDescent="0.25">
      <c r="A64" s="9" t="s">
        <v>123</v>
      </c>
      <c r="B64" s="9" t="s">
        <v>123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75" x14ac:dyDescent="0.25">
      <c r="A65" s="9" t="s">
        <v>126</v>
      </c>
      <c r="B65" s="9" t="s">
        <v>126</v>
      </c>
      <c r="C65" s="9" t="s">
        <v>153</v>
      </c>
      <c r="D65" s="9" t="s">
        <v>154</v>
      </c>
      <c r="E65" s="10">
        <v>0</v>
      </c>
      <c r="F65" s="10">
        <v>0</v>
      </c>
    </row>
    <row r="66" spans="1:6" s="6" customFormat="1" ht="33" x14ac:dyDescent="0.25">
      <c r="A66" s="9" t="s">
        <v>129</v>
      </c>
      <c r="B66" s="9" t="s">
        <v>129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ht="22.5" x14ac:dyDescent="0.25">
      <c r="A67" s="9" t="s">
        <v>134</v>
      </c>
      <c r="B67" s="9" t="s">
        <v>134</v>
      </c>
      <c r="C67" s="9" t="s">
        <v>157</v>
      </c>
      <c r="D67" s="9" t="s">
        <v>158</v>
      </c>
      <c r="E67" s="10">
        <v>0</v>
      </c>
      <c r="F67" s="10">
        <v>0</v>
      </c>
    </row>
    <row r="68" spans="1:6" s="6" customFormat="1" ht="43.5" x14ac:dyDescent="0.25">
      <c r="A68" s="9" t="s">
        <v>138</v>
      </c>
      <c r="B68" s="9" t="s">
        <v>138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x14ac:dyDescent="0.25">
      <c r="A69" s="9" t="s">
        <v>140</v>
      </c>
      <c r="B69" s="9" t="s">
        <v>140</v>
      </c>
      <c r="C69" s="9" t="s">
        <v>161</v>
      </c>
      <c r="D69" s="9" t="s">
        <v>162</v>
      </c>
      <c r="E69" s="10"/>
      <c r="F69" s="10"/>
    </row>
    <row r="70" spans="1:6" s="6" customFormat="1" x14ac:dyDescent="0.25">
      <c r="A70" s="9" t="s">
        <v>144</v>
      </c>
      <c r="B70" s="9" t="s">
        <v>144</v>
      </c>
      <c r="C70" s="9" t="s">
        <v>163</v>
      </c>
      <c r="D70" s="9" t="s">
        <v>164</v>
      </c>
      <c r="E70" s="10">
        <v>0</v>
      </c>
      <c r="F70" s="10">
        <v>0</v>
      </c>
    </row>
    <row r="71" spans="1:6" s="6" customFormat="1" ht="22.5" x14ac:dyDescent="0.25">
      <c r="A71" s="9" t="s">
        <v>147</v>
      </c>
      <c r="B71" s="9" t="s">
        <v>147</v>
      </c>
      <c r="C71" s="9" t="s">
        <v>165</v>
      </c>
      <c r="D71" s="9" t="s">
        <v>166</v>
      </c>
      <c r="E71" s="10">
        <v>0</v>
      </c>
      <c r="F71" s="10">
        <v>0</v>
      </c>
    </row>
    <row r="72" spans="1:6" s="6" customFormat="1" ht="22.5" x14ac:dyDescent="0.25">
      <c r="A72" s="9" t="s">
        <v>150</v>
      </c>
      <c r="B72" s="9" t="s">
        <v>150</v>
      </c>
      <c r="C72" s="9" t="s">
        <v>167</v>
      </c>
      <c r="D72" s="9" t="s">
        <v>168</v>
      </c>
      <c r="E72" s="10">
        <f>E54+E58+E62+E64+E65+E66+E68+E70+E71+E67</f>
        <v>-229163</v>
      </c>
      <c r="F72" s="10">
        <f>F54+F58+F62+F64+F65+F66+F68+F70+F71+F67</f>
        <v>-207962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>
        <f>E52+E72</f>
        <v>-229163</v>
      </c>
      <c r="F73" s="10">
        <f>F52+F72</f>
        <v>-207962</v>
      </c>
    </row>
    <row r="74" spans="1:6" s="6" customFormat="1" ht="22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f>E44-E73</f>
        <v>0</v>
      </c>
      <c r="F74" s="10">
        <f>F44-F73</f>
        <v>0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/>
      <c r="F75" s="10"/>
    </row>
    <row r="76" spans="1:6" s="6" customFormat="1" ht="54" x14ac:dyDescent="0.25">
      <c r="A76" s="9" t="s">
        <v>152</v>
      </c>
      <c r="B76" s="9" t="s">
        <v>152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154</v>
      </c>
      <c r="B77" s="9" t="s">
        <v>154</v>
      </c>
      <c r="C77" s="9" t="s">
        <v>180</v>
      </c>
      <c r="D77" s="9" t="s">
        <v>181</v>
      </c>
      <c r="E77" s="10">
        <v>0</v>
      </c>
      <c r="F77" s="10">
        <v>0</v>
      </c>
    </row>
    <row r="78" spans="1:6" s="6" customFormat="1" x14ac:dyDescent="0.25">
      <c r="A78" s="9" t="s">
        <v>156</v>
      </c>
      <c r="B78" s="9" t="s">
        <v>156</v>
      </c>
      <c r="C78" s="9" t="s">
        <v>182</v>
      </c>
      <c r="D78" s="9" t="s">
        <v>183</v>
      </c>
      <c r="E78" s="10">
        <v>0</v>
      </c>
      <c r="F78" s="10">
        <v>0</v>
      </c>
    </row>
    <row r="79" spans="1:6" s="6" customFormat="1" x14ac:dyDescent="0.25">
      <c r="A79" s="9" t="s">
        <v>160</v>
      </c>
      <c r="B79" s="9" t="s">
        <v>160</v>
      </c>
      <c r="C79" s="9" t="s">
        <v>184</v>
      </c>
      <c r="D79" s="9" t="s">
        <v>185</v>
      </c>
      <c r="E79" s="10">
        <v>0</v>
      </c>
      <c r="F79" s="10">
        <v>0</v>
      </c>
    </row>
    <row r="80" spans="1:6" s="6" customFormat="1" x14ac:dyDescent="0.25">
      <c r="A80" s="9" t="s">
        <v>164</v>
      </c>
      <c r="B80" s="9" t="s">
        <v>164</v>
      </c>
      <c r="C80" s="9" t="s">
        <v>186</v>
      </c>
      <c r="D80" s="9" t="s">
        <v>187</v>
      </c>
      <c r="E80" s="10">
        <v>0</v>
      </c>
      <c r="F80" s="10">
        <v>0</v>
      </c>
    </row>
    <row r="81" spans="1:6" s="6" customFormat="1" x14ac:dyDescent="0.25">
      <c r="A81" s="9" t="s">
        <v>166</v>
      </c>
      <c r="B81" s="9" t="s">
        <v>166</v>
      </c>
      <c r="C81" s="9" t="s">
        <v>188</v>
      </c>
      <c r="D81" s="9" t="s">
        <v>189</v>
      </c>
      <c r="E81" s="10">
        <f>E76+E77-E78+E79-E80</f>
        <v>0</v>
      </c>
      <c r="F81" s="10">
        <f>F76+F77-F78+F79-F80</f>
        <v>0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190</v>
      </c>
      <c r="B83" s="12"/>
      <c r="C83" s="12" t="s">
        <v>192</v>
      </c>
      <c r="D83" s="12"/>
      <c r="E83" s="12" t="s">
        <v>193</v>
      </c>
      <c r="F83" s="12"/>
    </row>
    <row r="84" spans="1:6" x14ac:dyDescent="0.25">
      <c r="A84" s="3" t="s">
        <v>191</v>
      </c>
      <c r="B84" s="3"/>
      <c r="C84" s="3"/>
      <c r="D84" s="3"/>
      <c r="E84" s="3"/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1"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83:B8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2025-01-31T08:59:59Z</dcterms:created>
  <dcterms:modified xsi:type="dcterms:W3CDTF">2025-01-31T09:00:03Z</dcterms:modified>
</cp:coreProperties>
</file>