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3CA23349-55A1-4927-B85A-B3DA5849A66C}" xr6:coauthVersionLast="43" xr6:coauthVersionMax="43" xr10:uidLastSave="{00000000-0000-0000-0000-000000000000}"/>
  <bookViews>
    <workbookView xWindow="735" yWindow="735" windowWidth="15375" windowHeight="7875" xr2:uid="{B99D4735-723A-414E-86D3-BA4A528A25B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4" i="1" s="1"/>
  <c r="D13" i="1" s="1"/>
  <c r="H16" i="1"/>
  <c r="H14" i="1" s="1"/>
  <c r="H13" i="1" s="1"/>
  <c r="L16" i="1"/>
  <c r="L14" i="1" s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G21" i="1"/>
  <c r="G20" i="1" s="1"/>
  <c r="G19" i="1" s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H22" i="1"/>
  <c r="H21" i="1" s="1"/>
  <c r="H20" i="1" s="1"/>
  <c r="H19" i="1" s="1"/>
  <c r="I22" i="1"/>
  <c r="K22" i="1" s="1"/>
  <c r="J22" i="1"/>
  <c r="J21" i="1" s="1"/>
  <c r="J20" i="1" s="1"/>
  <c r="J19" i="1" s="1"/>
  <c r="L22" i="1"/>
  <c r="L21" i="1" s="1"/>
  <c r="L20" i="1" s="1"/>
  <c r="L19" i="1" s="1"/>
  <c r="K23" i="1"/>
  <c r="K24" i="1"/>
  <c r="K25" i="1"/>
  <c r="J15" i="1" l="1"/>
  <c r="J14" i="1"/>
  <c r="J13" i="1" s="1"/>
  <c r="F15" i="1"/>
  <c r="F14" i="1"/>
  <c r="F13" i="1" s="1"/>
  <c r="I15" i="1"/>
  <c r="K15" i="1" s="1"/>
  <c r="I14" i="1"/>
  <c r="K16" i="1"/>
  <c r="E15" i="1"/>
  <c r="E14" i="1"/>
  <c r="E13" i="1" s="1"/>
  <c r="G14" i="1"/>
  <c r="G13" i="1" s="1"/>
  <c r="G15" i="1"/>
  <c r="L13" i="1"/>
  <c r="L15" i="1"/>
  <c r="H15" i="1"/>
  <c r="D15" i="1"/>
  <c r="I21" i="1"/>
  <c r="I20" i="1" l="1"/>
  <c r="K21" i="1"/>
  <c r="K14" i="1"/>
  <c r="K20" i="1" l="1"/>
  <c r="I19" i="1"/>
  <c r="K19" i="1" l="1"/>
  <c r="I13" i="1"/>
  <c r="K13" i="1" s="1"/>
</calcChain>
</file>

<file path=xl/sharedStrings.xml><?xml version="1.0" encoding="utf-8"?>
<sst xmlns="http://schemas.openxmlformats.org/spreadsheetml/2006/main" count="65" uniqueCount="63">
  <si>
    <t>CENTRALIZAT</t>
  </si>
  <si>
    <t>CUI: 3394252</t>
  </si>
  <si>
    <t xml:space="preserve"> Anexa 7</t>
  </si>
  <si>
    <t>Cont de executie - Detalierea cheltuielilor - Trimestrul: 1, Anul: 2022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</si>
  <si>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</si>
  <si>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</si>
  <si>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</si>
  <si>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</si>
  <si>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</si>
  <si>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</si>
  <si>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</si>
  <si>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</si>
  <si>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</si>
  <si>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</si>
  <si>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</si>
  <si>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</si>
  <si>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</si>
  <si>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</si>
  <si>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</si>
  <si>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</si>
  <si>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</si>
  <si>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</si>
  <si>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</si>
  <si>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</si>
  <si>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</si>
  <si>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</si>
  <si>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</si>
  <si>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</si>
  <si>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</si>
  <si>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</si>
  <si>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</si>
  <si>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</si>
  <si>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</si>
  <si>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</si>
  <si>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</si>
  <si>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</si>
  <si>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</si>
  <si>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244</t>
  </si>
  <si>
    <t>SECŢIUNEA DE DEZVOLTARE (cod 51+55+56+58+65+70+79.d+84.d)</t>
  </si>
  <si>
    <t>001.02</t>
  </si>
  <si>
    <t>518</t>
  </si>
  <si>
    <t>CHELTUIELI DE CAPITAL  (cod 71+72)</t>
  </si>
  <si>
    <t>70</t>
  </si>
  <si>
    <t>520</t>
  </si>
  <si>
    <t>TITLUL XV  ACTIVE NEFINANCIARE  (cod 71.01 la 71.03)</t>
  </si>
  <si>
    <t>71</t>
  </si>
  <si>
    <t>521</t>
  </si>
  <si>
    <t>Active fixe</t>
  </si>
  <si>
    <t>71.01</t>
  </si>
  <si>
    <t>522</t>
  </si>
  <si>
    <t>Constructii</t>
  </si>
  <si>
    <t>71.01.01</t>
  </si>
  <si>
    <t>523</t>
  </si>
  <si>
    <t>Masini, echipamente si mijloace de transport</t>
  </si>
  <si>
    <t>71.01.02</t>
  </si>
  <si>
    <t>526</t>
  </si>
  <si>
    <t>Alte active fixe</t>
  </si>
  <si>
    <t>71.01.30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</si>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</sst>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7CAB1-6C4F-4769-8BB8-A3218BA6DFE6}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D14+D19</f>
        <v>200000</v>
      </c>
      <c r="E13" s="11">
        <f>E14+E19</f>
        <v>0</v>
      </c>
      <c r="F13" s="11">
        <f>F14+F19</f>
        <v>210000</v>
      </c>
      <c r="G13" s="11">
        <f>G14+G19</f>
        <v>0</v>
      </c>
      <c r="H13" s="11">
        <f>H14+H19</f>
        <v>0</v>
      </c>
      <c r="I13" s="11">
        <f>I14+I19</f>
        <v>0</v>
      </c>
      <c r="J13" s="11">
        <f>J14+J19</f>
        <v>0</v>
      </c>
      <c r="K13" s="11">
        <f>I13-J13</f>
        <v>0</v>
      </c>
      <c r="L13" s="11">
        <f>L14+L19</f>
        <v>16552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10000</v>
      </c>
      <c r="G14" s="11">
        <f>+G16</f>
        <v>0</v>
      </c>
      <c r="H14" s="11">
        <f>+H16</f>
        <v>0</v>
      </c>
      <c r="I14" s="11">
        <f>+I16</f>
        <v>0</v>
      </c>
      <c r="J14" s="11">
        <f>+J16</f>
        <v>0</v>
      </c>
      <c r="K14" s="11">
        <f>I14-J14</f>
        <v>0</v>
      </c>
      <c r="L14" s="11">
        <f>+L16</f>
        <v>2000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10000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2000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10000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2000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+D18</f>
        <v>0</v>
      </c>
      <c r="E17" s="11">
        <f>+E18</f>
        <v>0</v>
      </c>
      <c r="F17" s="11">
        <f>+F18</f>
        <v>10000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2000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2000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200000</v>
      </c>
      <c r="E19" s="11">
        <f>+E20</f>
        <v>0</v>
      </c>
      <c r="F19" s="11">
        <f>+F20</f>
        <v>200000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14552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f>D21</f>
        <v>200000</v>
      </c>
      <c r="E20" s="11">
        <f>E21</f>
        <v>0</v>
      </c>
      <c r="F20" s="11">
        <f>F21</f>
        <v>200000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14552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</f>
        <v>200000</v>
      </c>
      <c r="E21" s="11">
        <f>E22</f>
        <v>0</v>
      </c>
      <c r="F21" s="11">
        <f>F22</f>
        <v>200000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I21-J21</f>
        <v>0</v>
      </c>
      <c r="L21" s="11">
        <f>L22</f>
        <v>14552</v>
      </c>
    </row>
    <row r="22" spans="1:12" s="6" customFormat="1" x14ac:dyDescent="0.25">
      <c r="A22" s="10" t="s">
        <v>46</v>
      </c>
      <c r="B22" s="10" t="s">
        <v>47</v>
      </c>
      <c r="C22" s="10" t="s">
        <v>48</v>
      </c>
      <c r="D22" s="11">
        <f>D23+D24+D25</f>
        <v>200000</v>
      </c>
      <c r="E22" s="11">
        <f>E23+E24+E25</f>
        <v>0</v>
      </c>
      <c r="F22" s="11">
        <f>F23+F24+F25</f>
        <v>200000</v>
      </c>
      <c r="G22" s="11">
        <f>G23+G24+G25</f>
        <v>0</v>
      </c>
      <c r="H22" s="11">
        <f>H23+H24+H25</f>
        <v>0</v>
      </c>
      <c r="I22" s="11">
        <f>I23+I24+I25</f>
        <v>0</v>
      </c>
      <c r="J22" s="11">
        <f>J23+J24+J25</f>
        <v>0</v>
      </c>
      <c r="K22" s="11">
        <f>I22-J22</f>
        <v>0</v>
      </c>
      <c r="L22" s="11">
        <f>L23+L24+L25</f>
        <v>14552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v>200000</v>
      </c>
      <c r="E23" s="11">
        <v>0</v>
      </c>
      <c r="F23" s="11">
        <v>200000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10636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3916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  <c r="L26" s="9"/>
    </row>
    <row r="27" spans="1:12" x14ac:dyDescent="0.25">
      <c r="A27" s="13" t="s">
        <v>58</v>
      </c>
      <c r="B27" s="13"/>
      <c r="C27" s="13"/>
      <c r="D27" s="13"/>
      <c r="E27" s="13" t="s">
        <v>60</v>
      </c>
      <c r="F27" s="13"/>
      <c r="G27" s="13"/>
      <c r="H27" s="13"/>
      <c r="I27" s="13" t="s">
        <v>61</v>
      </c>
      <c r="J27" s="13"/>
      <c r="K27" s="13"/>
      <c r="L27" s="13"/>
    </row>
    <row r="28" spans="1:12" x14ac:dyDescent="0.25">
      <c r="A28" s="3" t="s">
        <v>59</v>
      </c>
      <c r="B28" s="3"/>
      <c r="C28" s="3"/>
      <c r="D28" s="3"/>
      <c r="E28" s="3"/>
      <c r="F28" s="3"/>
      <c r="G28" s="3"/>
      <c r="H28" s="3"/>
      <c r="I28" s="3" t="s">
        <v>62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5">
    <mergeCell ref="L7:L11"/>
    <mergeCell ref="A27:D27"/>
    <mergeCell ref="A28:D28"/>
    <mergeCell ref="E27:H27"/>
    <mergeCell ref="E28:H28"/>
    <mergeCell ref="I27:L27"/>
    <mergeCell ref="I28:L28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2022-05-16T07:00:12Z</dcterms:created>
  <dcterms:modified xsi:type="dcterms:W3CDTF">2022-05-16T07:00:24Z</dcterms:modified>
</cp:coreProperties>
</file>